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7640"/>
  </bookViews>
  <sheets>
    <sheet name="Os vba" sheetId="3" r:id="rId1"/>
    <sheet name="Søvik vba" sheetId="4" r:id="rId2"/>
    <sheet name="Hegglandsdalen vba" sheetId="5" r:id="rId3"/>
    <sheet name="Helland vba" sheetId="6" r:id="rId4"/>
    <sheet name="Skjelbreid vba" sheetId="8" r:id="rId5"/>
    <sheet name="Holmefjord vba" sheetId="7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4" l="1"/>
  <c r="D6" i="7"/>
  <c r="D6" i="8"/>
  <c r="D6" i="6"/>
  <c r="D6" i="5"/>
  <c r="E18" i="7"/>
  <c r="D18" i="7"/>
  <c r="E17" i="7"/>
  <c r="D17" i="7"/>
  <c r="E16" i="7"/>
  <c r="D16" i="7"/>
  <c r="E12" i="7"/>
  <c r="D12" i="7"/>
  <c r="E11" i="7"/>
  <c r="D11" i="7"/>
  <c r="E10" i="7"/>
  <c r="D10" i="7"/>
  <c r="E18" i="8"/>
  <c r="D18" i="8"/>
  <c r="E17" i="8"/>
  <c r="D17" i="8"/>
  <c r="E16" i="8"/>
  <c r="D16" i="8"/>
  <c r="E12" i="8"/>
  <c r="D12" i="8"/>
  <c r="E11" i="8"/>
  <c r="D11" i="8"/>
  <c r="E10" i="8"/>
  <c r="D10" i="8"/>
  <c r="E18" i="6"/>
  <c r="D18" i="6"/>
  <c r="E17" i="6"/>
  <c r="D17" i="6"/>
  <c r="E16" i="6"/>
  <c r="D16" i="6"/>
  <c r="E12" i="6"/>
  <c r="D12" i="6"/>
  <c r="E11" i="6"/>
  <c r="D11" i="6"/>
  <c r="E10" i="6"/>
  <c r="D10" i="6"/>
  <c r="E18" i="5"/>
  <c r="D18" i="5"/>
  <c r="E17" i="5"/>
  <c r="D17" i="5"/>
  <c r="E16" i="5"/>
  <c r="D16" i="5"/>
  <c r="E12" i="5"/>
  <c r="D12" i="5"/>
  <c r="E11" i="5"/>
  <c r="D11" i="5"/>
  <c r="E10" i="5"/>
  <c r="D10" i="5"/>
  <c r="E18" i="4"/>
  <c r="D18" i="4"/>
  <c r="E17" i="4"/>
  <c r="D17" i="4"/>
  <c r="E16" i="4"/>
  <c r="D16" i="4"/>
  <c r="E12" i="4"/>
  <c r="D12" i="4"/>
  <c r="E11" i="4"/>
  <c r="D11" i="4"/>
  <c r="E10" i="4"/>
  <c r="D10" i="4"/>
  <c r="E18" i="3"/>
  <c r="D18" i="3"/>
  <c r="E17" i="3"/>
  <c r="D17" i="3"/>
  <c r="E16" i="3"/>
  <c r="D16" i="3"/>
  <c r="E12" i="3"/>
  <c r="D12" i="3"/>
  <c r="E11" i="3"/>
  <c r="D11" i="3"/>
  <c r="E10" i="3"/>
  <c r="D10" i="3"/>
</calcChain>
</file>

<file path=xl/sharedStrings.xml><?xml version="1.0" encoding="utf-8"?>
<sst xmlns="http://schemas.openxmlformats.org/spreadsheetml/2006/main" count="263" uniqueCount="60">
  <si>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</si>
  <si>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</si>
  <si>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</si>
  <si>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</si>
  <si>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</si>
  <si>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</si>
  <si>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</si>
  <si>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</si>
  <si>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</si>
  <si>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</si>
  <si>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</si>
  <si>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</si>
  <si>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</si>
  <si>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</si>
  <si>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</si>
  <si>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</si>
  <si>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</si>
  <si>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</si>
  <si>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</si>
  <si>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</si>
  <si>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</si>
  <si>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</si>
  <si>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</si>
  <si>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</si>
  <si>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</si>
  <si>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Os vba</t>
  </si>
  <si>
    <t>Oppsummering vannkvalitet Søvik vba</t>
  </si>
  <si>
    <t>Oppsummering vannkvalitet Hegglandsdalen vba</t>
  </si>
  <si>
    <t>Oppsummering vannkvalitet Helland vba</t>
  </si>
  <si>
    <t>Oppsummering vannkvalitet Holmefjord vba</t>
  </si>
  <si>
    <t>6,5 - 9,5</t>
  </si>
  <si>
    <t xml:space="preserve">Merknad     </t>
  </si>
  <si>
    <t>Vba: 1, Nett: Akseptabel for abb.</t>
  </si>
  <si>
    <t>Akseptabel for abb, maks 20</t>
  </si>
  <si>
    <t>Os</t>
  </si>
  <si>
    <t>Os vba, rentvann</t>
  </si>
  <si>
    <t>Os helsestasjon</t>
  </si>
  <si>
    <t>Luranetunet</t>
  </si>
  <si>
    <t>Bjørnen basseng</t>
  </si>
  <si>
    <t>Sundøy (Triton)</t>
  </si>
  <si>
    <t>Søre Øyane skule</t>
  </si>
  <si>
    <t>Hagavik kysthospital</t>
  </si>
  <si>
    <t>Søvik</t>
  </si>
  <si>
    <t>Hegglandsdalen</t>
  </si>
  <si>
    <t>Eikelandsosen VV, Helland</t>
  </si>
  <si>
    <t>Lager Heiane</t>
  </si>
  <si>
    <t>Eikelandsosen VV, Skjelbreid</t>
  </si>
  <si>
    <t>Hovdalia pst</t>
  </si>
  <si>
    <t>Holdhus skole</t>
  </si>
  <si>
    <t>Holmefjord VV</t>
  </si>
  <si>
    <t>Holmefjord vba, rentvann</t>
  </si>
  <si>
    <t>Varåsen basseng, ut</t>
  </si>
  <si>
    <t>Sankthanshaugen basseng</t>
  </si>
  <si>
    <t>Askvik basseng</t>
  </si>
  <si>
    <t>Lysekloster barnehage</t>
  </si>
  <si>
    <t>Hegglandsdalen skole,rentvann</t>
  </si>
  <si>
    <t>Helland vba, rentvann</t>
  </si>
  <si>
    <t>Kommunehuset</t>
  </si>
  <si>
    <t>Skjelbreid vba, rentvann</t>
  </si>
  <si>
    <t>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</si>
</sst>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1" xfId="0" applyFont="1" applyBorder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8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0" xfId="0" applyFont="1" applyAlignment="1">
      <alignment horizontal="center"/>
    </xf>
    <xf numFmtId="0" fontId="1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7"/>
  <sheetViews>
    <sheetView tabSelected="1" topLeftCell="A2" zoomScale="85" zoomScaleNormal="85" workbookViewId="0">
      <selection activeCell="L20" sqref="L20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5" t="s">
        <v>59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21</v>
      </c>
      <c r="E10" s="7">
        <f>COUNTIF(H24:H90,"=0")</f>
        <v>21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21</v>
      </c>
      <c r="E11" s="7">
        <f>COUNTIF(I24:I90,"=0")</f>
        <v>21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21</v>
      </c>
      <c r="E12" s="8">
        <f>COUNTIF(G24:G90,"=0")</f>
        <v>21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2.25" customHeight="1" x14ac:dyDescent="0.25">
      <c r="A16" s="6" t="s">
        <v>11</v>
      </c>
      <c r="B16" s="7" t="s">
        <v>33</v>
      </c>
      <c r="C16" s="7" t="s">
        <v>24</v>
      </c>
      <c r="D16" s="7">
        <f>COUNT(F24:F90)</f>
        <v>15</v>
      </c>
      <c r="E16" s="9">
        <f>AVERAGE(F24:F90)</f>
        <v>2.2000000000000002</v>
      </c>
      <c r="F16" s="5"/>
      <c r="G16" s="5"/>
      <c r="H16" s="13"/>
      <c r="I16" s="13"/>
      <c r="J16" s="13"/>
      <c r="K16" s="13"/>
    </row>
    <row r="17" spans="1:11" ht="33.75" customHeight="1" x14ac:dyDescent="0.25">
      <c r="A17" s="10" t="s">
        <v>12</v>
      </c>
      <c r="B17" s="7" t="s">
        <v>32</v>
      </c>
      <c r="C17" s="7" t="s">
        <v>24</v>
      </c>
      <c r="D17" s="7">
        <f>COUNT(E24:E90)</f>
        <v>21</v>
      </c>
      <c r="E17" s="9">
        <f>AVERAGE(E24:E90)</f>
        <v>0.12571428571428575</v>
      </c>
      <c r="F17" s="5"/>
      <c r="G17" s="5"/>
      <c r="H17" s="13"/>
      <c r="I17" s="13"/>
      <c r="J17" s="13"/>
      <c r="K17" s="13"/>
    </row>
    <row r="18" spans="1:11" ht="20.25" customHeight="1" x14ac:dyDescent="0.25">
      <c r="A18" s="11" t="s">
        <v>13</v>
      </c>
      <c r="B18" s="12"/>
      <c r="C18" s="12" t="s">
        <v>30</v>
      </c>
      <c r="D18" s="8">
        <f>COUNT(D24:D90)</f>
        <v>21</v>
      </c>
      <c r="E18" s="14">
        <f>AVERAGE(D24:D90)</f>
        <v>7.4523809523809526</v>
      </c>
      <c r="F18" s="5"/>
      <c r="G18" s="5"/>
      <c r="H18" s="13"/>
      <c r="I18" s="13"/>
      <c r="J18" s="13"/>
      <c r="K18" s="13"/>
    </row>
    <row r="19" spans="1:11" ht="21" customHeight="1" x14ac:dyDescent="0.25">
      <c r="A19" s="64" t="s">
        <v>31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1" ht="21" customHeight="1" x14ac:dyDescent="0.25">
      <c r="A20" s="63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1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1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1" ht="33" customHeight="1" x14ac:dyDescent="0.25">
      <c r="A23" s="66" t="s">
        <v>14</v>
      </c>
      <c r="B23" s="67" t="s">
        <v>15</v>
      </c>
      <c r="C23" s="68" t="s">
        <v>16</v>
      </c>
      <c r="D23" s="67" t="s">
        <v>17</v>
      </c>
      <c r="E23" s="67" t="s">
        <v>18</v>
      </c>
      <c r="F23" s="67" t="s">
        <v>19</v>
      </c>
      <c r="G23" s="69" t="s">
        <v>20</v>
      </c>
      <c r="H23" s="67" t="s">
        <v>21</v>
      </c>
      <c r="I23" s="69" t="s">
        <v>22</v>
      </c>
      <c r="J23" s="13"/>
      <c r="K23" s="13"/>
    </row>
    <row r="24" spans="1:11" x14ac:dyDescent="0.25">
      <c r="A24" s="29" t="s">
        <v>35</v>
      </c>
      <c r="B24" s="51">
        <v>43927</v>
      </c>
      <c r="C24" s="71" t="s">
        <v>34</v>
      </c>
      <c r="D24" s="30">
        <v>6.9</v>
      </c>
      <c r="E24" s="30">
        <v>0.1</v>
      </c>
      <c r="F24" s="30"/>
      <c r="G24" s="30">
        <v>0</v>
      </c>
      <c r="H24" s="30">
        <v>0</v>
      </c>
      <c r="I24" s="30">
        <v>0</v>
      </c>
      <c r="J24" s="13"/>
      <c r="K24" s="13"/>
    </row>
    <row r="25" spans="1:11" x14ac:dyDescent="0.25">
      <c r="A25" s="29"/>
      <c r="B25" s="51">
        <v>43935</v>
      </c>
      <c r="C25" s="71" t="s">
        <v>34</v>
      </c>
      <c r="D25" s="30">
        <v>7.5</v>
      </c>
      <c r="E25" s="30">
        <v>0.12</v>
      </c>
      <c r="F25" s="30">
        <v>2</v>
      </c>
      <c r="G25" s="30">
        <v>0</v>
      </c>
      <c r="H25" s="30">
        <v>0</v>
      </c>
      <c r="I25" s="30">
        <v>0</v>
      </c>
      <c r="J25" s="13"/>
      <c r="K25" s="13"/>
    </row>
    <row r="26" spans="1:11" x14ac:dyDescent="0.25">
      <c r="A26" s="29"/>
      <c r="B26" s="51">
        <v>43942</v>
      </c>
      <c r="C26" s="71" t="s">
        <v>34</v>
      </c>
      <c r="D26" s="30">
        <v>7</v>
      </c>
      <c r="E26" s="30">
        <v>0.1</v>
      </c>
      <c r="F26" s="30">
        <v>2</v>
      </c>
      <c r="G26" s="30">
        <v>0</v>
      </c>
      <c r="H26" s="30">
        <v>0</v>
      </c>
      <c r="I26" s="30">
        <v>0</v>
      </c>
      <c r="J26" s="13"/>
      <c r="K26" s="13"/>
    </row>
    <row r="27" spans="1:11" x14ac:dyDescent="0.25">
      <c r="A27" s="29"/>
      <c r="B27" s="51">
        <v>43948</v>
      </c>
      <c r="C27" s="71" t="s">
        <v>34</v>
      </c>
      <c r="D27" s="30">
        <v>7.1</v>
      </c>
      <c r="E27" s="30">
        <v>0.12</v>
      </c>
      <c r="F27" s="30">
        <v>2</v>
      </c>
      <c r="G27" s="30">
        <v>0</v>
      </c>
      <c r="H27" s="30">
        <v>0</v>
      </c>
      <c r="I27" s="30">
        <v>0</v>
      </c>
      <c r="J27" s="13"/>
      <c r="K27" s="13"/>
    </row>
    <row r="28" spans="1:11" x14ac:dyDescent="0.25">
      <c r="A28" s="59" t="s">
        <v>51</v>
      </c>
      <c r="B28" s="56">
        <v>43927</v>
      </c>
      <c r="C28" s="71" t="s">
        <v>34</v>
      </c>
      <c r="D28" s="58">
        <v>6.9</v>
      </c>
      <c r="E28" s="58">
        <v>0.11</v>
      </c>
      <c r="F28" s="58"/>
      <c r="G28" s="58">
        <v>0</v>
      </c>
      <c r="H28" s="58">
        <v>0</v>
      </c>
      <c r="I28" s="58">
        <v>0</v>
      </c>
      <c r="J28" s="60"/>
      <c r="K28" s="60"/>
    </row>
    <row r="29" spans="1:11" x14ac:dyDescent="0.25">
      <c r="A29" s="59"/>
      <c r="B29" s="56">
        <v>43942</v>
      </c>
      <c r="C29" s="71" t="s">
        <v>34</v>
      </c>
      <c r="D29" s="58">
        <v>7.2</v>
      </c>
      <c r="E29" s="58">
        <v>0.1</v>
      </c>
      <c r="F29" s="58">
        <v>2</v>
      </c>
      <c r="G29" s="58">
        <v>0</v>
      </c>
      <c r="H29" s="58">
        <v>0</v>
      </c>
      <c r="I29" s="58">
        <v>0</v>
      </c>
      <c r="J29" s="60"/>
      <c r="K29" s="60"/>
    </row>
    <row r="30" spans="1:11" x14ac:dyDescent="0.25">
      <c r="A30" s="59" t="s">
        <v>36</v>
      </c>
      <c r="B30" s="56">
        <v>43927</v>
      </c>
      <c r="C30" s="71" t="s">
        <v>34</v>
      </c>
      <c r="D30" s="58">
        <v>7</v>
      </c>
      <c r="E30" s="58">
        <v>0.1</v>
      </c>
      <c r="F30" s="58"/>
      <c r="G30" s="58">
        <v>0</v>
      </c>
      <c r="H30" s="58">
        <v>0</v>
      </c>
      <c r="I30" s="58">
        <v>0</v>
      </c>
      <c r="J30" s="60"/>
      <c r="K30" s="60"/>
    </row>
    <row r="31" spans="1:11" x14ac:dyDescent="0.25">
      <c r="A31" s="59"/>
      <c r="B31" s="56">
        <v>43935</v>
      </c>
      <c r="C31" s="71" t="s">
        <v>34</v>
      </c>
      <c r="D31" s="58">
        <v>7.1</v>
      </c>
      <c r="E31" s="58">
        <v>0.1</v>
      </c>
      <c r="F31" s="58">
        <v>2</v>
      </c>
      <c r="G31" s="58">
        <v>0</v>
      </c>
      <c r="H31" s="58">
        <v>0</v>
      </c>
      <c r="I31" s="58">
        <v>0</v>
      </c>
      <c r="J31" s="60"/>
      <c r="K31" s="60"/>
    </row>
    <row r="32" spans="1:11" x14ac:dyDescent="0.25">
      <c r="A32" s="59"/>
      <c r="B32" s="56">
        <v>43942</v>
      </c>
      <c r="C32" s="71" t="s">
        <v>34</v>
      </c>
      <c r="D32" s="58">
        <v>7.1</v>
      </c>
      <c r="E32" s="58">
        <v>0.1</v>
      </c>
      <c r="F32" s="58">
        <v>2</v>
      </c>
      <c r="G32" s="58">
        <v>0</v>
      </c>
      <c r="H32" s="58">
        <v>0</v>
      </c>
      <c r="I32" s="58">
        <v>0</v>
      </c>
      <c r="J32" s="60"/>
      <c r="K32" s="60"/>
    </row>
    <row r="33" spans="1:11" x14ac:dyDescent="0.25">
      <c r="A33" s="59"/>
      <c r="B33" s="56">
        <v>43948</v>
      </c>
      <c r="C33" s="71" t="s">
        <v>34</v>
      </c>
      <c r="D33" s="58">
        <v>7.1</v>
      </c>
      <c r="E33" s="58">
        <v>0.1</v>
      </c>
      <c r="F33" s="58">
        <v>2</v>
      </c>
      <c r="G33" s="58">
        <v>0</v>
      </c>
      <c r="H33" s="58">
        <v>0</v>
      </c>
      <c r="I33" s="58">
        <v>0</v>
      </c>
      <c r="J33" s="60"/>
      <c r="K33" s="60"/>
    </row>
    <row r="34" spans="1:11" x14ac:dyDescent="0.25">
      <c r="A34" s="59" t="s">
        <v>52</v>
      </c>
      <c r="B34" s="56">
        <v>43942</v>
      </c>
      <c r="C34" s="71" t="s">
        <v>34</v>
      </c>
      <c r="D34" s="58">
        <v>7.6</v>
      </c>
      <c r="E34" s="58">
        <v>0.13</v>
      </c>
      <c r="F34" s="58">
        <v>5</v>
      </c>
      <c r="G34" s="58">
        <v>0</v>
      </c>
      <c r="H34" s="58">
        <v>0</v>
      </c>
      <c r="I34" s="58">
        <v>0</v>
      </c>
      <c r="J34" s="60"/>
      <c r="K34" s="60"/>
    </row>
    <row r="35" spans="1:11" x14ac:dyDescent="0.25">
      <c r="A35" s="59" t="s">
        <v>37</v>
      </c>
      <c r="B35" s="56">
        <v>43942</v>
      </c>
      <c r="C35" s="71" t="s">
        <v>34</v>
      </c>
      <c r="D35" s="58">
        <v>7.3</v>
      </c>
      <c r="E35" s="58">
        <v>0.13</v>
      </c>
      <c r="F35" s="58">
        <v>2</v>
      </c>
      <c r="G35" s="58">
        <v>0</v>
      </c>
      <c r="H35" s="58">
        <v>0</v>
      </c>
      <c r="I35" s="58">
        <v>0</v>
      </c>
      <c r="J35" s="60"/>
      <c r="K35" s="60"/>
    </row>
    <row r="36" spans="1:11" x14ac:dyDescent="0.25">
      <c r="A36" s="59" t="s">
        <v>38</v>
      </c>
      <c r="B36" s="56">
        <v>43935</v>
      </c>
      <c r="C36" s="71" t="s">
        <v>34</v>
      </c>
      <c r="D36" s="58">
        <v>7.6</v>
      </c>
      <c r="E36" s="58">
        <v>0.1</v>
      </c>
      <c r="F36" s="58">
        <v>2</v>
      </c>
      <c r="G36" s="58">
        <v>0</v>
      </c>
      <c r="H36" s="58">
        <v>0</v>
      </c>
      <c r="I36" s="58">
        <v>0</v>
      </c>
      <c r="J36" s="60"/>
      <c r="K36" s="60"/>
    </row>
    <row r="37" spans="1:11" x14ac:dyDescent="0.25">
      <c r="A37" s="59" t="s">
        <v>39</v>
      </c>
      <c r="B37" s="56">
        <v>43927</v>
      </c>
      <c r="C37" s="71" t="s">
        <v>34</v>
      </c>
      <c r="D37" s="58">
        <v>8.6</v>
      </c>
      <c r="E37" s="58">
        <v>0.1</v>
      </c>
      <c r="F37" s="58"/>
      <c r="G37" s="58">
        <v>0</v>
      </c>
      <c r="H37" s="58">
        <v>0</v>
      </c>
      <c r="I37" s="58">
        <v>0</v>
      </c>
      <c r="J37" s="60"/>
      <c r="K37" s="60"/>
    </row>
    <row r="38" spans="1:11" x14ac:dyDescent="0.25">
      <c r="A38" s="59"/>
      <c r="B38" s="56">
        <v>43942</v>
      </c>
      <c r="C38" s="71" t="s">
        <v>34</v>
      </c>
      <c r="D38" s="58">
        <v>8.3000000000000007</v>
      </c>
      <c r="E38" s="58">
        <v>0.1</v>
      </c>
      <c r="F38" s="58">
        <v>2</v>
      </c>
      <c r="G38" s="58">
        <v>0</v>
      </c>
      <c r="H38" s="58">
        <v>0</v>
      </c>
      <c r="I38" s="58">
        <v>0</v>
      </c>
      <c r="J38" s="60"/>
      <c r="K38" s="60"/>
    </row>
    <row r="39" spans="1:11" x14ac:dyDescent="0.25">
      <c r="A39" s="59" t="s">
        <v>40</v>
      </c>
      <c r="B39" s="56">
        <v>43927</v>
      </c>
      <c r="C39" s="71" t="s">
        <v>34</v>
      </c>
      <c r="D39" s="58">
        <v>7.4</v>
      </c>
      <c r="E39" s="58">
        <v>0.1</v>
      </c>
      <c r="F39" s="58"/>
      <c r="G39" s="58">
        <v>0</v>
      </c>
      <c r="H39" s="58">
        <v>0</v>
      </c>
      <c r="I39" s="58">
        <v>0</v>
      </c>
      <c r="J39" s="60"/>
      <c r="K39" s="60"/>
    </row>
    <row r="40" spans="1:11" x14ac:dyDescent="0.25">
      <c r="A40" s="59" t="s">
        <v>41</v>
      </c>
      <c r="B40" s="56">
        <v>43927</v>
      </c>
      <c r="C40" s="71" t="s">
        <v>34</v>
      </c>
      <c r="D40" s="58">
        <v>7.6</v>
      </c>
      <c r="E40" s="58">
        <v>0.12</v>
      </c>
      <c r="F40" s="58"/>
      <c r="G40" s="58">
        <v>0</v>
      </c>
      <c r="H40" s="58">
        <v>0</v>
      </c>
      <c r="I40" s="58">
        <v>0</v>
      </c>
      <c r="J40" s="60"/>
      <c r="K40" s="60"/>
    </row>
    <row r="41" spans="1:11" x14ac:dyDescent="0.25">
      <c r="A41" s="59"/>
      <c r="B41" s="56">
        <v>43935</v>
      </c>
      <c r="C41" s="71" t="s">
        <v>34</v>
      </c>
      <c r="D41" s="58">
        <v>7.6</v>
      </c>
      <c r="E41" s="58">
        <v>0.11</v>
      </c>
      <c r="F41" s="58">
        <v>2</v>
      </c>
      <c r="G41" s="58">
        <v>0</v>
      </c>
      <c r="H41" s="58">
        <v>0</v>
      </c>
      <c r="I41" s="58">
        <v>0</v>
      </c>
      <c r="J41" s="60"/>
      <c r="K41" s="60"/>
    </row>
    <row r="42" spans="1:11" x14ac:dyDescent="0.25">
      <c r="A42" s="55"/>
      <c r="B42" s="56">
        <v>43942</v>
      </c>
      <c r="C42" s="71" t="s">
        <v>34</v>
      </c>
      <c r="D42" s="58">
        <v>7.4</v>
      </c>
      <c r="E42" s="58">
        <v>0.11</v>
      </c>
      <c r="F42" s="58">
        <v>2</v>
      </c>
      <c r="G42" s="58">
        <v>0</v>
      </c>
      <c r="H42" s="58">
        <v>0</v>
      </c>
      <c r="I42" s="58">
        <v>0</v>
      </c>
      <c r="J42" s="60"/>
      <c r="K42" s="60"/>
    </row>
    <row r="43" spans="1:11" x14ac:dyDescent="0.25">
      <c r="A43" s="55"/>
      <c r="B43" s="56">
        <v>43948</v>
      </c>
      <c r="C43" s="71" t="s">
        <v>34</v>
      </c>
      <c r="D43" s="58">
        <v>7.8</v>
      </c>
      <c r="E43" s="58">
        <v>0.11</v>
      </c>
      <c r="F43" s="58">
        <v>2</v>
      </c>
      <c r="G43" s="58">
        <v>0</v>
      </c>
      <c r="H43" s="58">
        <v>0</v>
      </c>
      <c r="I43" s="58">
        <v>0</v>
      </c>
      <c r="J43" s="60"/>
      <c r="K43" s="60"/>
    </row>
    <row r="44" spans="1:11" x14ac:dyDescent="0.25">
      <c r="A44" s="55" t="s">
        <v>53</v>
      </c>
      <c r="B44" s="56">
        <v>43935</v>
      </c>
      <c r="C44" s="71" t="s">
        <v>34</v>
      </c>
      <c r="D44" s="58">
        <v>8.4</v>
      </c>
      <c r="E44" s="58">
        <v>0.48</v>
      </c>
      <c r="F44" s="58">
        <v>2</v>
      </c>
      <c r="G44" s="58">
        <v>0</v>
      </c>
      <c r="H44" s="58">
        <v>0</v>
      </c>
      <c r="I44" s="58">
        <v>0</v>
      </c>
      <c r="J44" s="60"/>
      <c r="K44" s="60"/>
    </row>
    <row r="45" spans="1:11" x14ac:dyDescent="0.25">
      <c r="A45" s="55"/>
      <c r="B45" s="56"/>
      <c r="C45" s="47"/>
      <c r="D45" s="58"/>
      <c r="E45" s="58"/>
      <c r="F45" s="58"/>
      <c r="G45" s="58"/>
      <c r="H45" s="58"/>
      <c r="I45" s="58"/>
      <c r="J45" s="60"/>
      <c r="K45" s="60"/>
    </row>
    <row r="50" spans="1:11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</row>
    <row r="51" spans="1:11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</row>
    <row r="52" spans="1:11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</row>
    <row r="53" spans="1:11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</row>
    <row r="54" spans="1:11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</row>
    <row r="55" spans="1:1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x14ac:dyDescent="0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9"/>
  <sheetViews>
    <sheetView zoomScale="85" zoomScaleNormal="85" workbookViewId="0">
      <selection activeCell="D32" sqref="D32"/>
    </sheetView>
  </sheetViews>
  <sheetFormatPr baseColWidth="10" defaultRowHeight="15" x14ac:dyDescent="0.25"/>
  <cols>
    <col min="1" max="1" width="44.5703125" customWidth="1"/>
    <col min="2" max="2" width="19.140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5" t="str">
        <f>'Os vba'!D6</f>
        <v>April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4</v>
      </c>
      <c r="E10" s="7">
        <f>COUNTIF(H24:H90,"=0")</f>
        <v>4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4</v>
      </c>
      <c r="E11" s="7">
        <f>COUNTIF(I24:I90,"=0")</f>
        <v>4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4</v>
      </c>
      <c r="E12" s="8">
        <f>COUNTIF(G24:G90,"=0")</f>
        <v>4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33</v>
      </c>
      <c r="C16" s="7" t="s">
        <v>24</v>
      </c>
      <c r="D16" s="7">
        <f>COUNT(F24:F90)</f>
        <v>3</v>
      </c>
      <c r="E16" s="9">
        <f>AVERAGE(F24:F90)</f>
        <v>13</v>
      </c>
      <c r="F16" s="5"/>
      <c r="G16" s="5"/>
      <c r="H16" s="13"/>
      <c r="I16" s="13"/>
      <c r="J16" s="13"/>
      <c r="K16" s="13"/>
    </row>
    <row r="17" spans="1:12" ht="36" customHeight="1" x14ac:dyDescent="0.25">
      <c r="A17" s="10" t="s">
        <v>12</v>
      </c>
      <c r="B17" s="7" t="s">
        <v>32</v>
      </c>
      <c r="C17" s="7" t="s">
        <v>24</v>
      </c>
      <c r="D17" s="7">
        <f>COUNT(E24:E90)</f>
        <v>4</v>
      </c>
      <c r="E17" s="9">
        <f>AVERAGE(E24:E90)</f>
        <v>0.27249999999999996</v>
      </c>
      <c r="F17" s="5"/>
      <c r="G17" s="5"/>
      <c r="H17" s="13"/>
      <c r="I17" s="13"/>
      <c r="J17" s="13"/>
      <c r="K17" s="13"/>
    </row>
    <row r="18" spans="1:12" ht="15.75" x14ac:dyDescent="0.25">
      <c r="A18" s="11" t="s">
        <v>13</v>
      </c>
      <c r="B18" s="12"/>
      <c r="C18" s="12" t="s">
        <v>30</v>
      </c>
      <c r="D18" s="8">
        <f>COUNT(D24:D90)</f>
        <v>4</v>
      </c>
      <c r="E18" s="14">
        <f>AVERAGE(D24:D90)</f>
        <v>7.35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4" t="s">
        <v>31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3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55" t="s">
        <v>54</v>
      </c>
      <c r="B24" s="56">
        <v>43927</v>
      </c>
      <c r="C24" s="47" t="s">
        <v>42</v>
      </c>
      <c r="D24" s="58">
        <v>7.1</v>
      </c>
      <c r="E24" s="58">
        <v>0.24</v>
      </c>
      <c r="F24" s="58"/>
      <c r="G24" s="58">
        <v>0</v>
      </c>
      <c r="H24" s="58">
        <v>0</v>
      </c>
      <c r="I24" s="58">
        <v>0</v>
      </c>
      <c r="J24" s="60"/>
      <c r="K24" s="60"/>
      <c r="L24" s="61"/>
    </row>
    <row r="25" spans="1:12" x14ac:dyDescent="0.25">
      <c r="A25" s="55"/>
      <c r="B25" s="56">
        <v>43935</v>
      </c>
      <c r="C25" s="47" t="s">
        <v>42</v>
      </c>
      <c r="D25" s="58">
        <v>7.1</v>
      </c>
      <c r="E25" s="58">
        <v>0.37</v>
      </c>
      <c r="F25" s="58">
        <v>12</v>
      </c>
      <c r="G25" s="58">
        <v>0</v>
      </c>
      <c r="H25" s="58">
        <v>0</v>
      </c>
      <c r="I25" s="58">
        <v>0</v>
      </c>
      <c r="J25" s="60"/>
      <c r="K25" s="60"/>
      <c r="L25" s="61"/>
    </row>
    <row r="26" spans="1:12" x14ac:dyDescent="0.25">
      <c r="A26" s="55"/>
      <c r="B26" s="56">
        <v>43942</v>
      </c>
      <c r="C26" s="47" t="s">
        <v>42</v>
      </c>
      <c r="D26" s="58">
        <v>8.1999999999999993</v>
      </c>
      <c r="E26" s="58">
        <v>0.24</v>
      </c>
      <c r="F26" s="58">
        <v>15</v>
      </c>
      <c r="G26" s="58">
        <v>0</v>
      </c>
      <c r="H26" s="58">
        <v>0</v>
      </c>
      <c r="I26" s="58">
        <v>0</v>
      </c>
      <c r="J26" s="60"/>
      <c r="K26" s="60"/>
      <c r="L26" s="61"/>
    </row>
    <row r="27" spans="1:12" x14ac:dyDescent="0.25">
      <c r="A27" s="55"/>
      <c r="B27" s="56">
        <v>43948</v>
      </c>
      <c r="C27" s="47" t="s">
        <v>42</v>
      </c>
      <c r="D27" s="58">
        <v>7</v>
      </c>
      <c r="E27" s="58">
        <v>0.24</v>
      </c>
      <c r="F27" s="58">
        <v>12</v>
      </c>
      <c r="G27" s="58">
        <v>0</v>
      </c>
      <c r="H27" s="58">
        <v>0</v>
      </c>
      <c r="I27" s="58">
        <v>0</v>
      </c>
      <c r="J27" s="60"/>
      <c r="K27" s="60"/>
      <c r="L27" s="61"/>
    </row>
    <row r="28" spans="1:12" x14ac:dyDescent="0.25">
      <c r="A28" s="29"/>
      <c r="B28" s="51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25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59"/>
      <c r="B30" s="56"/>
      <c r="C30" s="57"/>
      <c r="D30" s="58"/>
      <c r="E30" s="58"/>
      <c r="F30" s="58"/>
      <c r="G30" s="58"/>
      <c r="H30" s="58"/>
      <c r="I30" s="58"/>
      <c r="J30" s="60"/>
      <c r="K30" s="60"/>
      <c r="L30" s="61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5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0"/>
  <sheetViews>
    <sheetView zoomScale="85" zoomScaleNormal="85" workbookViewId="0">
      <selection activeCell="C33" sqref="C33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5" t="str">
        <f>'Os vba'!D6</f>
        <v>April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1</v>
      </c>
      <c r="E10" s="7">
        <f>COUNTIF(H24:H90,"=0")</f>
        <v>1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1</v>
      </c>
      <c r="E11" s="7">
        <f>COUNTIF(I24:I90,"=0")</f>
        <v>1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1</v>
      </c>
      <c r="E12" s="8">
        <f>COUNTIF(G24:G90,"=0")</f>
        <v>1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33</v>
      </c>
      <c r="C16" s="7" t="s">
        <v>24</v>
      </c>
      <c r="D16" s="7">
        <f>COUNT(F24:F90)</f>
        <v>1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32</v>
      </c>
      <c r="C17" s="7" t="s">
        <v>24</v>
      </c>
      <c r="D17" s="7">
        <f>COUNT(E24:E90)</f>
        <v>1</v>
      </c>
      <c r="E17" s="9">
        <f>AVERAGE(E24:E90)</f>
        <v>0.56000000000000005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30</v>
      </c>
      <c r="D18" s="8">
        <f>COUNT(D24:D90)</f>
        <v>1</v>
      </c>
      <c r="E18" s="14">
        <f>AVERAGE(D24:D90)</f>
        <v>7.7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4" t="s">
        <v>31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3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48" t="s">
        <v>55</v>
      </c>
      <c r="B24" s="52">
        <v>43948</v>
      </c>
      <c r="C24" s="49" t="s">
        <v>43</v>
      </c>
      <c r="D24" s="50">
        <v>7.7</v>
      </c>
      <c r="E24" s="50">
        <v>0.56000000000000005</v>
      </c>
      <c r="F24" s="50">
        <v>2</v>
      </c>
      <c r="G24" s="50">
        <v>0</v>
      </c>
      <c r="H24" s="50">
        <v>0</v>
      </c>
      <c r="I24" s="50">
        <v>0</v>
      </c>
      <c r="J24" s="60"/>
      <c r="K24" s="60"/>
      <c r="L24" s="61"/>
    </row>
    <row r="25" spans="1:12" s="32" customFormat="1" x14ac:dyDescent="0.25">
      <c r="A25" s="29"/>
      <c r="B25" s="51"/>
      <c r="C25" s="53"/>
      <c r="D25" s="54"/>
      <c r="E25" s="54"/>
      <c r="F25" s="54"/>
      <c r="G25" s="54"/>
      <c r="H25" s="54"/>
      <c r="I25" s="54"/>
      <c r="J25" s="31"/>
      <c r="K25" s="31"/>
    </row>
    <row r="26" spans="1:12" x14ac:dyDescent="0.25">
      <c r="A26" s="29"/>
      <c r="B26" s="51"/>
      <c r="C26" s="47"/>
      <c r="D26" s="30"/>
      <c r="E26" s="30"/>
      <c r="F26" s="30"/>
      <c r="G26" s="30"/>
      <c r="H26" s="30"/>
      <c r="I26" s="30"/>
      <c r="J26" s="13"/>
      <c r="K26" s="13"/>
    </row>
    <row r="27" spans="1:12" x14ac:dyDescent="0.25">
      <c r="A27" s="29"/>
      <c r="B27" s="51"/>
      <c r="C27" s="47"/>
      <c r="D27" s="30"/>
      <c r="E27" s="30"/>
      <c r="F27" s="30"/>
      <c r="G27" s="30"/>
      <c r="H27" s="30"/>
      <c r="I27" s="30"/>
      <c r="J27" s="13"/>
      <c r="K27" s="13"/>
    </row>
    <row r="28" spans="1:12" x14ac:dyDescent="0.25">
      <c r="A28" s="29"/>
      <c r="B28" s="51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25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29"/>
      <c r="B30" s="51"/>
      <c r="C30" s="47"/>
      <c r="D30" s="30"/>
      <c r="E30" s="30"/>
      <c r="F30" s="30"/>
      <c r="G30" s="30"/>
      <c r="H30" s="30"/>
      <c r="I30" s="30"/>
      <c r="J30" s="13"/>
      <c r="K30" s="13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9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55"/>
      <c r="B57" s="56"/>
      <c r="C57" s="57"/>
      <c r="D57" s="58"/>
      <c r="E57" s="58"/>
      <c r="F57" s="58"/>
      <c r="G57" s="58"/>
      <c r="H57" s="58"/>
      <c r="I57" s="58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9"/>
  <sheetViews>
    <sheetView zoomScale="85" zoomScaleNormal="85" workbookViewId="0">
      <selection activeCell="A24" sqref="A24:I25"/>
    </sheetView>
  </sheetViews>
  <sheetFormatPr baseColWidth="10" defaultRowHeight="15" x14ac:dyDescent="0.25"/>
  <cols>
    <col min="1" max="1" width="44.5703125" customWidth="1"/>
    <col min="2" max="2" width="22.8554687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28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5" t="str">
        <f>'Os vba'!D6</f>
        <v>April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2</v>
      </c>
      <c r="E10" s="7">
        <f>COUNTIF(H24:H90,"=0")</f>
        <v>2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2</v>
      </c>
      <c r="E11" s="7">
        <f>COUNTIF(I24:I90,"=0")</f>
        <v>2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2</v>
      </c>
      <c r="E12" s="8">
        <f>COUNTIF(G24:G90,"=0")</f>
        <v>2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33</v>
      </c>
      <c r="C16" s="7" t="s">
        <v>24</v>
      </c>
      <c r="D16" s="7">
        <f>COUNT(F24:F90)</f>
        <v>2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32</v>
      </c>
      <c r="C17" s="7" t="s">
        <v>24</v>
      </c>
      <c r="D17" s="7">
        <f>COUNT(E24:E90)</f>
        <v>2</v>
      </c>
      <c r="E17" s="9">
        <f>AVERAGE(E24:E90)</f>
        <v>0.16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30</v>
      </c>
      <c r="D18" s="8">
        <f>COUNT(D24:D90)</f>
        <v>2</v>
      </c>
      <c r="E18" s="14">
        <f>AVERAGE(D24:D90)</f>
        <v>6.85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4" t="s">
        <v>31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3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55" t="s">
        <v>56</v>
      </c>
      <c r="B24" s="56">
        <v>43942</v>
      </c>
      <c r="C24" s="57" t="s">
        <v>44</v>
      </c>
      <c r="D24" s="58">
        <v>7.2</v>
      </c>
      <c r="E24" s="58">
        <v>0.13</v>
      </c>
      <c r="F24" s="58">
        <v>2</v>
      </c>
      <c r="G24" s="58">
        <v>0</v>
      </c>
      <c r="H24" s="58">
        <v>0</v>
      </c>
      <c r="I24" s="58">
        <v>0</v>
      </c>
      <c r="J24" s="60"/>
      <c r="K24" s="60"/>
      <c r="L24" s="61"/>
    </row>
    <row r="25" spans="1:12" x14ac:dyDescent="0.25">
      <c r="A25" s="55" t="s">
        <v>57</v>
      </c>
      <c r="B25" s="56">
        <v>43942</v>
      </c>
      <c r="C25" s="57" t="s">
        <v>44</v>
      </c>
      <c r="D25" s="58">
        <v>6.5</v>
      </c>
      <c r="E25" s="58">
        <v>0.19</v>
      </c>
      <c r="F25" s="58">
        <v>2</v>
      </c>
      <c r="G25" s="58">
        <v>0</v>
      </c>
      <c r="H25" s="58">
        <v>0</v>
      </c>
      <c r="I25" s="58">
        <v>0</v>
      </c>
      <c r="J25" s="60"/>
      <c r="K25" s="60"/>
      <c r="L25" s="61"/>
    </row>
    <row r="26" spans="1:12" x14ac:dyDescent="0.25">
      <c r="A26" s="55"/>
      <c r="B26" s="56"/>
      <c r="C26" s="57"/>
      <c r="D26" s="58"/>
      <c r="E26" s="58"/>
      <c r="F26" s="58"/>
      <c r="G26" s="58"/>
      <c r="H26" s="58"/>
      <c r="I26" s="58"/>
      <c r="J26" s="60"/>
      <c r="K26" s="60"/>
      <c r="L26" s="61"/>
    </row>
    <row r="27" spans="1:12" x14ac:dyDescent="0.25">
      <c r="A27" s="29"/>
      <c r="B27" s="51"/>
      <c r="C27" s="53"/>
      <c r="D27" s="54"/>
      <c r="E27" s="54"/>
      <c r="F27" s="54"/>
      <c r="G27" s="54"/>
      <c r="H27" s="54"/>
      <c r="I27" s="54"/>
      <c r="J27" s="13"/>
      <c r="K27" s="13"/>
    </row>
    <row r="28" spans="1:12" x14ac:dyDescent="0.25">
      <c r="A28" s="29"/>
      <c r="B28" s="51"/>
      <c r="C28" s="53"/>
      <c r="D28" s="54"/>
      <c r="E28" s="54"/>
      <c r="F28" s="54"/>
      <c r="G28" s="54"/>
      <c r="H28" s="54"/>
      <c r="I28" s="54"/>
      <c r="J28" s="13"/>
      <c r="K28" s="13"/>
    </row>
    <row r="29" spans="1:12" x14ac:dyDescent="0.25">
      <c r="A29" s="29"/>
      <c r="B29" s="51"/>
      <c r="C29" s="53"/>
      <c r="D29" s="54"/>
      <c r="E29" s="54"/>
      <c r="F29" s="54"/>
      <c r="G29" s="54"/>
      <c r="H29" s="54"/>
      <c r="I29" s="54"/>
      <c r="J29" s="13"/>
      <c r="K29" s="13"/>
    </row>
    <row r="30" spans="1:12" x14ac:dyDescent="0.25">
      <c r="A30" s="59"/>
      <c r="B30" s="56"/>
      <c r="C30" s="57"/>
      <c r="D30" s="58"/>
      <c r="E30" s="58"/>
      <c r="F30" s="58"/>
      <c r="G30" s="58"/>
      <c r="H30" s="58"/>
      <c r="I30" s="58"/>
      <c r="J30" s="60"/>
      <c r="K30" s="60"/>
      <c r="L30" s="61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5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0"/>
  <sheetViews>
    <sheetView zoomScale="85" zoomScaleNormal="85" workbookViewId="0">
      <selection activeCell="A24" sqref="A24:I27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5" t="str">
        <f>'Os vba'!D6</f>
        <v>April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4</v>
      </c>
      <c r="E10" s="7">
        <f>COUNTIF(H24:H90,"=0")</f>
        <v>4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4</v>
      </c>
      <c r="E11" s="7">
        <f>COUNTIF(I24:I90,"=0")</f>
        <v>4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4</v>
      </c>
      <c r="E12" s="8">
        <f>COUNTIF(G24:G90,"=0")</f>
        <v>4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33</v>
      </c>
      <c r="C16" s="7" t="s">
        <v>24</v>
      </c>
      <c r="D16" s="7">
        <f>COUNT(F24:F90)</f>
        <v>2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32</v>
      </c>
      <c r="C17" s="7" t="s">
        <v>24</v>
      </c>
      <c r="D17" s="7">
        <f>COUNT(E24:E90)</f>
        <v>4</v>
      </c>
      <c r="E17" s="9">
        <f>AVERAGE(E24:E90)</f>
        <v>0.13750000000000001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30</v>
      </c>
      <c r="D18" s="8">
        <f>COUNT(D24:D90)</f>
        <v>4</v>
      </c>
      <c r="E18" s="14">
        <f>AVERAGE(D24:D90)</f>
        <v>6.5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4" t="s">
        <v>31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3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55" t="s">
        <v>45</v>
      </c>
      <c r="B24" s="56">
        <v>43927</v>
      </c>
      <c r="C24" s="57" t="s">
        <v>46</v>
      </c>
      <c r="D24" s="58">
        <v>7.1</v>
      </c>
      <c r="E24" s="58">
        <v>0.11</v>
      </c>
      <c r="F24" s="58"/>
      <c r="G24" s="58">
        <v>0</v>
      </c>
      <c r="H24" s="58">
        <v>0</v>
      </c>
      <c r="I24" s="58">
        <v>0</v>
      </c>
      <c r="J24" s="60"/>
      <c r="K24" s="60"/>
      <c r="L24" s="61"/>
    </row>
    <row r="25" spans="1:12" x14ac:dyDescent="0.25">
      <c r="A25" s="55" t="s">
        <v>58</v>
      </c>
      <c r="B25" s="56">
        <v>43942</v>
      </c>
      <c r="C25" s="57" t="s">
        <v>46</v>
      </c>
      <c r="D25" s="57">
        <v>6.1</v>
      </c>
      <c r="E25" s="57">
        <v>0.2</v>
      </c>
      <c r="F25" s="57">
        <v>2</v>
      </c>
      <c r="G25" s="57">
        <v>0</v>
      </c>
      <c r="H25" s="57">
        <v>0</v>
      </c>
      <c r="I25" s="57">
        <v>0</v>
      </c>
      <c r="J25" s="60"/>
      <c r="K25" s="60"/>
      <c r="L25" s="61"/>
    </row>
    <row r="26" spans="1:12" x14ac:dyDescent="0.25">
      <c r="A26" s="55" t="s">
        <v>47</v>
      </c>
      <c r="B26" s="56">
        <v>43942</v>
      </c>
      <c r="C26" s="57" t="s">
        <v>46</v>
      </c>
      <c r="D26" s="57">
        <v>6.3</v>
      </c>
      <c r="E26" s="57">
        <v>0.14000000000000001</v>
      </c>
      <c r="F26" s="57">
        <v>2</v>
      </c>
      <c r="G26" s="57">
        <v>0</v>
      </c>
      <c r="H26" s="57">
        <v>0</v>
      </c>
      <c r="I26" s="57">
        <v>0</v>
      </c>
      <c r="J26" s="60"/>
      <c r="K26" s="60"/>
      <c r="L26" s="61"/>
    </row>
    <row r="27" spans="1:12" x14ac:dyDescent="0.25">
      <c r="A27" s="55" t="s">
        <v>48</v>
      </c>
      <c r="B27" s="56">
        <v>43927</v>
      </c>
      <c r="C27" s="57" t="s">
        <v>46</v>
      </c>
      <c r="D27" s="62">
        <v>6.5</v>
      </c>
      <c r="E27" s="62">
        <v>0.1</v>
      </c>
      <c r="F27" s="62"/>
      <c r="G27" s="62">
        <v>0</v>
      </c>
      <c r="H27" s="62">
        <v>0</v>
      </c>
      <c r="I27" s="62">
        <v>0</v>
      </c>
      <c r="J27" s="61"/>
      <c r="K27" s="61"/>
      <c r="L27" s="61"/>
    </row>
    <row r="28" spans="1:12" x14ac:dyDescent="0.25">
      <c r="A28" s="29"/>
      <c r="B28" s="51"/>
      <c r="C28" s="53"/>
      <c r="D28" s="54"/>
      <c r="E28" s="54"/>
      <c r="F28" s="54"/>
      <c r="G28" s="54"/>
      <c r="H28" s="54"/>
      <c r="I28" s="54"/>
      <c r="J28" s="31"/>
      <c r="K28" s="31"/>
    </row>
    <row r="29" spans="1:12" x14ac:dyDescent="0.25">
      <c r="A29" s="29"/>
      <c r="B29" s="51"/>
      <c r="C29" s="53"/>
      <c r="D29" s="54"/>
      <c r="E29" s="54"/>
      <c r="F29" s="54"/>
      <c r="G29" s="54"/>
      <c r="H29" s="54"/>
      <c r="I29" s="54"/>
      <c r="J29" s="31"/>
      <c r="K29" s="31"/>
    </row>
    <row r="30" spans="1:12" x14ac:dyDescent="0.25">
      <c r="A30" s="29"/>
      <c r="B30" s="51"/>
      <c r="C30" s="53"/>
      <c r="D30" s="54"/>
      <c r="E30" s="54"/>
      <c r="F30" s="54"/>
      <c r="G30" s="54"/>
      <c r="H30" s="54"/>
      <c r="I30" s="54"/>
      <c r="J30" s="31"/>
      <c r="K30" s="31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9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55"/>
      <c r="B57" s="56"/>
      <c r="C57" s="57"/>
      <c r="D57" s="58"/>
      <c r="E57" s="58"/>
      <c r="F57" s="58"/>
      <c r="G57" s="58"/>
      <c r="H57" s="58"/>
      <c r="I57" s="58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0"/>
  <sheetViews>
    <sheetView zoomScale="85" zoomScaleNormal="85" workbookViewId="0">
      <selection activeCell="C31" sqref="C31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5" t="str">
        <f>'Os vba'!D6</f>
        <v>April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1</v>
      </c>
      <c r="E10" s="7">
        <f>COUNTIF(H24:H90,"=0")</f>
        <v>1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1</v>
      </c>
      <c r="E11" s="7">
        <f>COUNTIF(I24:I90,"=0")</f>
        <v>1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1</v>
      </c>
      <c r="E12" s="8">
        <f>COUNTIF(G24:G90,"=0")</f>
        <v>1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33</v>
      </c>
      <c r="C16" s="7" t="s">
        <v>24</v>
      </c>
      <c r="D16" s="7">
        <f>COUNT(F24:F90)</f>
        <v>1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32</v>
      </c>
      <c r="C17" s="7" t="s">
        <v>24</v>
      </c>
      <c r="D17" s="7">
        <f>COUNT(E24:E90)</f>
        <v>1</v>
      </c>
      <c r="E17" s="9">
        <f>AVERAGE(E24:E90)</f>
        <v>0.18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30</v>
      </c>
      <c r="D18" s="8">
        <f>COUNT(D24:D90)</f>
        <v>1</v>
      </c>
      <c r="E18" s="14">
        <f>AVERAGE(D24:D90)</f>
        <v>7.9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4" t="s">
        <v>31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3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48" t="s">
        <v>50</v>
      </c>
      <c r="B24" s="52">
        <v>43942</v>
      </c>
      <c r="C24" s="49" t="s">
        <v>49</v>
      </c>
      <c r="D24" s="70">
        <v>7.9</v>
      </c>
      <c r="E24" s="70">
        <v>0.18</v>
      </c>
      <c r="F24" s="70">
        <v>2</v>
      </c>
      <c r="G24" s="70">
        <v>0</v>
      </c>
      <c r="H24" s="70">
        <v>0</v>
      </c>
      <c r="I24" s="70">
        <v>0</v>
      </c>
    </row>
    <row r="25" spans="1:12" x14ac:dyDescent="0.25">
      <c r="A25" s="29"/>
      <c r="B25" s="51"/>
      <c r="C25" s="53"/>
      <c r="D25" s="54"/>
      <c r="E25" s="54"/>
      <c r="F25" s="54"/>
      <c r="G25" s="54"/>
      <c r="H25" s="54"/>
      <c r="I25" s="54"/>
      <c r="J25" s="31"/>
      <c r="K25" s="13"/>
    </row>
    <row r="26" spans="1:12" x14ac:dyDescent="0.25">
      <c r="A26" s="29"/>
      <c r="B26" s="51"/>
      <c r="C26" s="53"/>
      <c r="D26" s="54"/>
      <c r="E26" s="54"/>
      <c r="F26" s="54"/>
      <c r="G26" s="54"/>
      <c r="H26" s="54"/>
      <c r="I26" s="54"/>
      <c r="J26" s="31"/>
      <c r="K26" s="13"/>
    </row>
    <row r="27" spans="1:12" x14ac:dyDescent="0.25">
      <c r="A27" s="29"/>
      <c r="B27" s="51"/>
      <c r="C27" s="47"/>
      <c r="D27" s="30"/>
      <c r="E27" s="30"/>
      <c r="F27" s="30"/>
      <c r="G27" s="30"/>
      <c r="H27" s="30"/>
      <c r="I27" s="30"/>
      <c r="J27" s="13"/>
      <c r="K27" s="13"/>
    </row>
    <row r="28" spans="1:12" x14ac:dyDescent="0.25">
      <c r="A28" s="29"/>
      <c r="B28" s="51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25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29"/>
      <c r="B30" s="51"/>
      <c r="C30" s="47"/>
      <c r="D30" s="30"/>
      <c r="E30" s="30"/>
      <c r="F30" s="30"/>
      <c r="G30" s="30"/>
      <c r="H30" s="30"/>
      <c r="I30" s="30"/>
      <c r="J30" s="13"/>
      <c r="K30" s="13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9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55"/>
      <c r="B57" s="56"/>
      <c r="C57" s="57"/>
      <c r="D57" s="58"/>
      <c r="E57" s="58"/>
      <c r="F57" s="58"/>
      <c r="G57" s="58"/>
      <c r="H57" s="58"/>
      <c r="I57" s="58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Os vba</vt:lpstr>
      <vt:lpstr>Søvik vba</vt:lpstr>
      <vt:lpstr>Hegglandsdalen vba</vt:lpstr>
      <vt:lpstr>Helland vba</vt:lpstr>
      <vt:lpstr>Skjelbreid vba</vt:lpstr>
      <vt:lpstr>Holmefjord vba</vt:lpstr>
    </vt:vector>
  </TitlesOfParts>
  <Company>Bergen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Bjørklund Annie</cp:lastModifiedBy>
  <dcterms:created xsi:type="dcterms:W3CDTF">2015-03-20T11:14:32Z</dcterms:created>
  <dcterms:modified xsi:type="dcterms:W3CDTF">2020-05-11T09:09:27Z</dcterms:modified>
</cp:coreProperties>
</file>